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<sst xmlns="http://schemas.openxmlformats.org/spreadsheetml/2006/main" count="8" uniqueCount="8">
  <si>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Torque (N*m)</t>
  </si>
  <si>
    <t>Power (W)</t>
  </si>
  <si>
    <t>BLDC Motor Performance Testing Report 1500w water cool</t>
  </si>
  <si>
    <t>Eff.</t>
  </si>
  <si>
    <t>Voltage(Vdc)</t>
  </si>
  <si>
    <t>Current(A)</t>
  </si>
  <si>
    <t>Speed(RPM)</t>
  </si>
  <si>
    <t>48-60V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</si>
</sst>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5" fontId="2" fillId="0" borderId="0" xfId="42" applyFont="1" applyAlignment="1">
      <alignment horizontal="center" vertical="center"/>
    </xf>
    <xf numFmtId="175" fontId="2" fillId="0" borderId="0" xfId="42" applyFont="1" applyAlignment="1">
      <alignment vertical="center"/>
    </xf>
    <xf numFmtId="175" fontId="0" fillId="0" borderId="0" xfId="42" applyFont="1" applyAlignment="1">
      <alignment vertical="center"/>
    </xf>
    <xf numFmtId="175" fontId="2" fillId="0" borderId="0" xfId="42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28575</xdr:rowOff>
    </xdr:from>
    <xdr:to>
      <xdr:col>5</xdr:col>
      <xdr:colOff>514350</xdr:colOff>
      <xdr:row>42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14825"/>
          <a:ext cx="52959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SheetLayoutView="100" zoomScalePageLayoutView="0" workbookViewId="0" topLeftCell="A19">
      <selection activeCell="G27" sqref="G27"/>
    </sheetView>
  </sheetViews>
  <sheetFormatPr defaultColWidth="9.00390625" defaultRowHeight="13.5" customHeight="1"/>
  <cols>
    <col min="1" max="1" width="13.75390625" style="0" customWidth="1"/>
    <col min="2" max="2" width="11.625" style="0" customWidth="1"/>
    <col min="3" max="3" width="12.00390625" style="0" customWidth="1"/>
    <col min="4" max="4" width="14.00390625" style="0" customWidth="1"/>
    <col min="5" max="5" width="11.75390625" style="7" customWidth="1"/>
    <col min="6" max="6" width="7.375" style="7" customWidth="1"/>
  </cols>
  <sheetData>
    <row r="2" spans="1:6" s="2" customFormat="1" ht="13.5" customHeight="1">
      <c r="A2" s="11" t="s">
        <v>7</v>
      </c>
      <c r="B2" s="4" t="s">
        <v>2</v>
      </c>
      <c r="C2" s="3"/>
      <c r="D2" s="3"/>
      <c r="E2" s="3"/>
      <c r="F2" s="5"/>
    </row>
    <row r="4" spans="1:6" s="1" customFormat="1" ht="13.5" customHeight="1">
      <c r="A4" s="10" t="s">
        <v>4</v>
      </c>
      <c r="B4" s="10" t="s">
        <v>5</v>
      </c>
      <c r="C4" s="10" t="s">
        <v>6</v>
      </c>
      <c r="D4" s="1" t="s">
        <v>0</v>
      </c>
      <c r="E4" s="6" t="s">
        <v>1</v>
      </c>
      <c r="F4" s="8" t="s">
        <v>3</v>
      </c>
    </row>
    <row r="5" spans="1:6" s="1" customFormat="1" ht="13.5" customHeight="1">
      <c r="A5" s="9">
        <v>66</v>
      </c>
      <c r="B5" s="9">
        <v>14.58</v>
      </c>
      <c r="C5" s="9">
        <v>4536</v>
      </c>
      <c r="D5" s="9">
        <v>5.34</v>
      </c>
      <c r="E5" s="7">
        <f aca="true" t="shared" si="0" ref="E5:E11">C5*D5/15</f>
        <v>1614.8159999999998</v>
      </c>
      <c r="F5" s="7">
        <f>C5*D5/32/A5/B5</f>
        <v>0.7866161616161617</v>
      </c>
    </row>
    <row r="6" spans="1:6" s="1" customFormat="1" ht="13.5" customHeight="1">
      <c r="A6" s="9">
        <v>65.87</v>
      </c>
      <c r="B6" s="9">
        <v>15.28</v>
      </c>
      <c r="C6" s="9">
        <v>4431</v>
      </c>
      <c r="D6" s="9">
        <v>5.71</v>
      </c>
      <c r="E6" s="7">
        <f t="shared" si="0"/>
        <v>1686.734</v>
      </c>
      <c r="F6" s="7">
        <f>C6*D6/31.5/A6/B6</f>
        <v>0.798024614032982</v>
      </c>
    </row>
    <row r="7" spans="1:6" s="1" customFormat="1" ht="13.5" customHeight="1">
      <c r="A7" s="9">
        <v>65.8</v>
      </c>
      <c r="B7" s="9">
        <v>19.44</v>
      </c>
      <c r="C7" s="9">
        <v>4365</v>
      </c>
      <c r="D7" s="9">
        <v>5.91</v>
      </c>
      <c r="E7" s="7">
        <f t="shared" si="0"/>
        <v>1719.8100000000002</v>
      </c>
      <c r="F7" s="7">
        <f>C7*D7/25/A7/B7</f>
        <v>0.8066953731847348</v>
      </c>
    </row>
    <row r="8" spans="1:6" s="1" customFormat="1" ht="13.5" customHeight="1">
      <c r="A8" s="9">
        <v>65.16</v>
      </c>
      <c r="B8" s="9">
        <v>28.84</v>
      </c>
      <c r="C8" s="9">
        <v>4264</v>
      </c>
      <c r="D8" s="9">
        <v>6.075</v>
      </c>
      <c r="E8" s="7">
        <f t="shared" si="0"/>
        <v>1726.9199999999998</v>
      </c>
      <c r="F8" s="7">
        <f aca="true" t="shared" si="1" ref="F5:F11">C8*D8/15.5/A8/B8</f>
        <v>0.8893146536264338</v>
      </c>
    </row>
    <row r="9" spans="1:6" s="1" customFormat="1" ht="13.5" customHeight="1">
      <c r="A9" s="9">
        <v>64.94</v>
      </c>
      <c r="B9" s="9">
        <v>29.24</v>
      </c>
      <c r="C9" s="9">
        <v>4223</v>
      </c>
      <c r="D9" s="9">
        <v>6.185</v>
      </c>
      <c r="E9" s="7">
        <f t="shared" si="0"/>
        <v>1741.2836666666665</v>
      </c>
      <c r="F9" s="7">
        <f t="shared" si="1"/>
        <v>0.8874408881935697</v>
      </c>
    </row>
    <row r="10" spans="1:6" s="1" customFormat="1" ht="13.5" customHeight="1">
      <c r="A10" s="9">
        <v>64.37</v>
      </c>
      <c r="B10" s="9">
        <v>30.55</v>
      </c>
      <c r="C10" s="9">
        <v>4104</v>
      </c>
      <c r="D10" s="9">
        <v>6.27</v>
      </c>
      <c r="E10" s="7">
        <f t="shared" si="0"/>
        <v>1715.472</v>
      </c>
      <c r="F10" s="7">
        <f t="shared" si="1"/>
        <v>0.8442060711045705</v>
      </c>
    </row>
    <row r="11" spans="1:6" s="1" customFormat="1" ht="13.5" customHeight="1">
      <c r="A11" s="9">
        <v>64.21</v>
      </c>
      <c r="B11" s="9">
        <v>31.95</v>
      </c>
      <c r="C11" s="9">
        <v>4083</v>
      </c>
      <c r="D11" s="9">
        <v>6.32</v>
      </c>
      <c r="E11" s="7">
        <f t="shared" si="0"/>
        <v>1720.304</v>
      </c>
      <c r="F11" s="7">
        <f t="shared" si="1"/>
        <v>0.811505051563566</v>
      </c>
    </row>
    <row r="12" spans="1:6" s="1" customFormat="1" ht="13.5" customHeight="1">
      <c r="A12" s="9">
        <v>64.07</v>
      </c>
      <c r="B12" s="9">
        <v>32.4</v>
      </c>
      <c r="C12" s="9">
        <v>4021</v>
      </c>
      <c r="D12" s="9">
        <v>6.54</v>
      </c>
      <c r="E12" s="7">
        <f>C12*D12/15</f>
        <v>1753.156</v>
      </c>
      <c r="F12" s="7">
        <f>C12*D12/15.5/A12/B12</f>
        <v>0.8172979113533045</v>
      </c>
    </row>
    <row r="13" spans="5:6" s="1" customFormat="1" ht="13.5" customHeight="1">
      <c r="E13" s="7">
        <f>C13*D13/11</f>
        <v>0</v>
      </c>
      <c r="F13" s="7">
        <v>0</v>
      </c>
    </row>
    <row r="14" spans="1:6" ht="13.5" customHeight="1">
      <c r="A14">
        <v>48.05</v>
      </c>
      <c r="B14">
        <v>2.38</v>
      </c>
      <c r="C14">
        <v>4072</v>
      </c>
      <c r="D14">
        <v>0.21</v>
      </c>
      <c r="E14" s="7">
        <f aca="true" t="shared" si="2" ref="E5:E23">C14*D14/11</f>
        <v>77.73818181818181</v>
      </c>
      <c r="F14" s="7">
        <f aca="true" t="shared" si="3" ref="F5:F23">C14*D14/11.5/A14/B14</f>
        <v>0.6502178304249357</v>
      </c>
    </row>
    <row r="15" spans="1:6" ht="13.5" customHeight="1">
      <c r="A15">
        <v>47.94</v>
      </c>
      <c r="B15">
        <v>6.52</v>
      </c>
      <c r="C15">
        <v>3884</v>
      </c>
      <c r="D15">
        <v>0.88</v>
      </c>
      <c r="E15" s="7">
        <f t="shared" si="2"/>
        <v>310.72</v>
      </c>
      <c r="F15" s="7">
        <f t="shared" si="3"/>
        <v>0.9508640490753036</v>
      </c>
    </row>
    <row r="16" spans="1:6" ht="13.5" customHeight="1">
      <c r="A16">
        <v>47.89</v>
      </c>
      <c r="B16">
        <v>10.68</v>
      </c>
      <c r="C16">
        <v>3741</v>
      </c>
      <c r="D16">
        <v>1.23</v>
      </c>
      <c r="E16" s="7">
        <f t="shared" si="2"/>
        <v>418.3118181818182</v>
      </c>
      <c r="F16" s="7">
        <f t="shared" si="3"/>
        <v>0.7823100141047465</v>
      </c>
    </row>
    <row r="17" spans="1:6" ht="13.5" customHeight="1">
      <c r="A17">
        <v>47.71</v>
      </c>
      <c r="B17">
        <v>14.48</v>
      </c>
      <c r="C17">
        <v>3639</v>
      </c>
      <c r="D17">
        <v>1.71</v>
      </c>
      <c r="E17" s="7">
        <f t="shared" si="2"/>
        <v>565.6990909090908</v>
      </c>
      <c r="F17" s="7">
        <f t="shared" si="3"/>
        <v>0.7832535053819485</v>
      </c>
    </row>
    <row r="18" spans="1:6" ht="13.5" customHeight="1">
      <c r="A18">
        <v>47.6</v>
      </c>
      <c r="B18">
        <v>18.71</v>
      </c>
      <c r="C18">
        <v>3527</v>
      </c>
      <c r="D18">
        <v>2.68</v>
      </c>
      <c r="E18" s="7">
        <f t="shared" si="2"/>
        <v>859.3054545454546</v>
      </c>
      <c r="F18" s="7">
        <f t="shared" si="3"/>
        <v>0.9229149331751849</v>
      </c>
    </row>
    <row r="19" spans="1:6" ht="13.5" customHeight="1">
      <c r="A19">
        <v>47.54</v>
      </c>
      <c r="B19">
        <v>21.99</v>
      </c>
      <c r="C19">
        <v>3472</v>
      </c>
      <c r="D19">
        <v>3.24</v>
      </c>
      <c r="E19" s="7">
        <f t="shared" si="2"/>
        <v>1022.6618181818183</v>
      </c>
      <c r="F19" s="7">
        <f t="shared" si="3"/>
        <v>0.9357126043539175</v>
      </c>
    </row>
    <row r="20" spans="1:6" ht="13.5" customHeight="1">
      <c r="A20">
        <v>47.27</v>
      </c>
      <c r="B20">
        <v>24.06</v>
      </c>
      <c r="C20">
        <v>3354</v>
      </c>
      <c r="D20">
        <v>3.38</v>
      </c>
      <c r="E20" s="7">
        <f t="shared" si="2"/>
        <v>1030.5927272727274</v>
      </c>
      <c r="F20" s="7">
        <f t="shared" si="3"/>
        <v>0.8667636562515217</v>
      </c>
    </row>
    <row r="21" spans="1:6" ht="13.5" customHeight="1">
      <c r="A21">
        <v>47.29</v>
      </c>
      <c r="B21">
        <v>27.45</v>
      </c>
      <c r="C21">
        <v>3325</v>
      </c>
      <c r="D21">
        <v>4.56</v>
      </c>
      <c r="E21" s="7">
        <f t="shared" si="2"/>
        <v>1378.3636363636363</v>
      </c>
      <c r="F21" s="7">
        <f>C21*D21/12.5/A21/B21</f>
        <v>0.9344042745205434</v>
      </c>
    </row>
    <row r="22" spans="1:6" ht="13.5" customHeight="1">
      <c r="A22">
        <v>47.04</v>
      </c>
      <c r="B22">
        <v>31.54</v>
      </c>
      <c r="C22">
        <v>3194</v>
      </c>
      <c r="D22">
        <v>4.82</v>
      </c>
      <c r="E22" s="7">
        <f t="shared" si="2"/>
        <v>1399.5527272727275</v>
      </c>
      <c r="F22" s="7">
        <f t="shared" si="3"/>
        <v>0.90230862271296</v>
      </c>
    </row>
    <row r="23" spans="1:6" ht="13.5" customHeight="1">
      <c r="A23">
        <v>46.96</v>
      </c>
      <c r="B23">
        <v>33.63</v>
      </c>
      <c r="C23">
        <v>3122</v>
      </c>
      <c r="D23">
        <v>5.42</v>
      </c>
      <c r="E23" s="7">
        <f t="shared" si="2"/>
        <v>1538.2945454545452</v>
      </c>
      <c r="F23" s="7">
        <f t="shared" si="3"/>
        <v>0.9317070664229603</v>
      </c>
    </row>
    <row r="24" spans="1:6" ht="13.5" customHeight="1">
      <c r="A24">
        <v>46.81</v>
      </c>
      <c r="B24">
        <v>33.92</v>
      </c>
      <c r="C24">
        <v>3075</v>
      </c>
      <c r="D24">
        <v>5.58</v>
      </c>
      <c r="E24" s="7">
        <f>C24*D24/11</f>
        <v>1559.8636363636363</v>
      </c>
      <c r="F24" s="7">
        <f>C24*D24/11.5/A24/B24</f>
        <v>0.9396951686595786</v>
      </c>
    </row>
  </sheetData>
  <sheetProtection/>
  <mergeCells count="1">
    <mergeCell ref="B2:E2"/>
  </mergeCells>
  <printOptions/>
  <pageMargins left="0.6993055555555555" right="0.6993055555555555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ygha</dc:creator>
  <cp:keywords/>
  <dc:description/>
  <cp:lastModifiedBy>Home</cp:lastModifiedBy>
  <dcterms:created xsi:type="dcterms:W3CDTF">2006-09-13T03:21:51Z</dcterms:created>
  <dcterms:modified xsi:type="dcterms:W3CDTF">2017-06-20T03:56:09Z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